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rumen\Documents\PATY S\Avances de gestión financiera\Avances de gestión financiera 2024\1 Trimestre 2024\"/>
    </mc:Choice>
  </mc:AlternateContent>
  <xr:revisionPtr revIDLastSave="0" documentId="13_ncr:1_{88174ECE-7AFE-4504-8988-76BB65AEEC3B}" xr6:coauthVersionLast="47" xr6:coauthVersionMax="47" xr10:uidLastSave="{00000000-0000-0000-0000-000000000000}"/>
  <bookViews>
    <workbookView xWindow="-120" yWindow="-120" windowWidth="29040" windowHeight="15840" xr2:uid="{E43174B8-2508-4800-A2BE-B81C7E2E4D3C}"/>
  </bookViews>
  <sheets>
    <sheet name="Hoja1" sheetId="1" r:id="rId1"/>
  </sheets>
  <definedNames>
    <definedName name="_xlnm.Print_Area" localSheetId="0">Hoja1!$A$1:$U$17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7" i="1" l="1"/>
  <c r="Q6" i="1"/>
  <c r="O6" i="1"/>
  <c r="P15" i="1" l="1"/>
  <c r="R15" i="1" s="1"/>
  <c r="P16" i="1"/>
  <c r="R16" i="1" s="1"/>
  <c r="P14" i="1"/>
  <c r="R14" i="1" s="1"/>
  <c r="P9" i="1"/>
  <c r="R9" i="1" s="1"/>
  <c r="P10" i="1"/>
  <c r="P11" i="1"/>
  <c r="P6" i="1" s="1"/>
  <c r="R6" i="1" s="1"/>
  <c r="P12" i="1"/>
  <c r="P8" i="1"/>
  <c r="O7" i="1"/>
  <c r="R12" i="1"/>
  <c r="R10" i="1"/>
  <c r="R8" i="1"/>
  <c r="G13" i="1"/>
  <c r="F13" i="1"/>
  <c r="R11" i="1" l="1"/>
  <c r="P7" i="1"/>
  <c r="R7" i="1"/>
  <c r="P13" i="1" l="1"/>
  <c r="P5" i="1" s="1"/>
  <c r="Q13" i="1"/>
  <c r="O13" i="1"/>
  <c r="O5" i="1" s="1"/>
  <c r="R13" i="1" l="1"/>
  <c r="Q5" i="1"/>
  <c r="R5" i="1" l="1"/>
  <c r="J13" i="1" l="1"/>
  <c r="I13" i="1"/>
  <c r="H13" i="1"/>
</calcChain>
</file>

<file path=xl/sharedStrings.xml><?xml version="1.0" encoding="utf-8"?>
<sst xmlns="http://schemas.openxmlformats.org/spreadsheetml/2006/main" count="133" uniqueCount="67">
  <si>
    <t>Clave del Programa presupuestario
(1)</t>
  </si>
  <si>
    <t>Nombre del programa presupuestario
(2)</t>
  </si>
  <si>
    <t>Nombre de la dependencia o entidad que lo ejecuta
(3)</t>
  </si>
  <si>
    <t>Fuente de Financiamiento
(4)</t>
  </si>
  <si>
    <t>Prespuesto del programa presupuestario</t>
  </si>
  <si>
    <t>Cuenta con MIR
(SI/NO)
(10)</t>
  </si>
  <si>
    <t>Nombre del Indicador
(11)</t>
  </si>
  <si>
    <t>Nivel de la MIR, al que corresponde el indicador
(12)</t>
  </si>
  <si>
    <t>Fórmula de cálculo
(13)</t>
  </si>
  <si>
    <t>Meta del indicador alcanzada
(16)</t>
  </si>
  <si>
    <t>Resultado del indicador a la fecha que se informa
(17)</t>
  </si>
  <si>
    <t>Clasificación funcional del gasto al que corresponde el programa presupuestario
(18)</t>
  </si>
  <si>
    <t>Anexos
(19)</t>
  </si>
  <si>
    <t>Aprobado
(5)</t>
  </si>
  <si>
    <t>Modificado
(6)</t>
  </si>
  <si>
    <t>Devengado
(7)</t>
  </si>
  <si>
    <t>Ejercido
(8)</t>
  </si>
  <si>
    <t>Pagado
(9)</t>
  </si>
  <si>
    <t>03103</t>
  </si>
  <si>
    <t>PROTECCION DE LOS DERECHOS HUMANOS RECONOCIDOS EN LA CONSTITUCION POLITICA DE LOS ESTADOS UNIDOS MEXICANOS ASI COMO EN EL DERECHO INTERNACIONAL DE LOS DERECHOS HUMANOS</t>
  </si>
  <si>
    <t>COMISION DE DERECHOS HUMANOS DEL ESTADO DE AGUASCALIENTES</t>
  </si>
  <si>
    <t>11 Recursos Fiscales                                                                            17 Otros Recurso de Libre Disposición</t>
  </si>
  <si>
    <t>SI</t>
  </si>
  <si>
    <t>INDICE DE GESTION GUBERNAMENTAL.- Cumplimiento de Gestion General de la actividad en Materia de Derechos Humanos</t>
  </si>
  <si>
    <t>Fin</t>
  </si>
  <si>
    <t>(Número de personas atendidas en el período  /  número de personas que se espera atender en el ejercicio) x 100</t>
  </si>
  <si>
    <t>Anexo  MIR</t>
  </si>
  <si>
    <t>11 Recursos Fiscales                                                                           17 Otros Recurso de Libre Disposición</t>
  </si>
  <si>
    <t>INDICE DE GESTION JUSTICIA.- Porcentaje de quejas resueltas en materia de Derechos Humanos</t>
  </si>
  <si>
    <t>Propósito</t>
  </si>
  <si>
    <t>(Número de quejas resueltas en el período  /  número de quejas presentadas en el ejercicio + número quejas  pendientes de resolver presentadas en otros  ejercicios) x 100</t>
  </si>
  <si>
    <t>PROTECCION Y DEFENSA DE LOS DERECHOS HUMANOS</t>
  </si>
  <si>
    <t>Componente</t>
  </si>
  <si>
    <t>(Número de personas impactadas mediante orientación y atención en el período / Total de personas que se pretende impactar mediante acciones de orientación y atención en el ejercicio) * 100</t>
  </si>
  <si>
    <t>Anexo FID</t>
  </si>
  <si>
    <t>03103-1-1</t>
  </si>
  <si>
    <t>ASESORIAS</t>
  </si>
  <si>
    <t>Actividad</t>
  </si>
  <si>
    <t>(Número de personas impactadas mediante asesorías en el período  / Número de personas a impactar en el ejercicio) x 100</t>
  </si>
  <si>
    <t>www.dhags.org</t>
  </si>
  <si>
    <t>03103-1-2</t>
  </si>
  <si>
    <t>GESTIONES</t>
  </si>
  <si>
    <t>(Número de personas impactadas mediante gestiones en el período  / Número de personas a impactar mediante gestiones en el ejercicio) x 100</t>
  </si>
  <si>
    <t>03103-1-3</t>
  </si>
  <si>
    <t>QUEJAS</t>
  </si>
  <si>
    <t>(Número de personas impactadas mediante quejas en el período  / Número de personas a impactar mediante quejas en el ejercicio) x 100</t>
  </si>
  <si>
    <t>03103-1-4</t>
  </si>
  <si>
    <t>RESOLUCIONES</t>
  </si>
  <si>
    <t>(Número de resoluciones de expedientes de queja en el período  / Número de resoluciones de expedientes de queja programadas en el ejercicio) x 100</t>
  </si>
  <si>
    <t>03103-1-5</t>
  </si>
  <si>
    <t>VISITAS</t>
  </si>
  <si>
    <t>(Número de visitas realizadas en el período  / Número de visitas programadas en el ejercicio) x 100</t>
  </si>
  <si>
    <t>11 Recursos Fiscales                                                                         17 Otros Recurso de Libre Disposición</t>
  </si>
  <si>
    <t>PROMOCION Y DIFUSION DE LOS DERECHOS HUMANOS</t>
  </si>
  <si>
    <t>(Número de personas impactadas mediante talleres, cursos, pláticas, conferencias, publicaciones en redes sociales, publicaciones, trípticos y concursos en el período / Total de personas que se pretende impactar mediante talleres, cursos, pláticas, conferencias, publicaciones en redes sociales, publicaciones, trípticos y concursos en el ejercicio) * 100</t>
  </si>
  <si>
    <t>E049-P0851</t>
  </si>
  <si>
    <t>PUBLICACIONES EN REDES SOCIALES</t>
  </si>
  <si>
    <t>(Número de personas a impactar mediante publicaciones a través de redes sociales en el período  / Número de personas a impactar mediante publicaciones a través de redes sociales en el ejercicio) x 100</t>
  </si>
  <si>
    <t>TALLERES, PLATICAS, CURSOS Y CONFERENCIAS</t>
  </si>
  <si>
    <t>(Número de personas impactadas mediante talleres, cursos, pláticas y conferencias en el período  / Número de personas a impactar mediante talleres, cursos, pláticas y conferencias en el ejercicio) x 100</t>
  </si>
  <si>
    <t>SOLICITUDES DE TRANSPARENCIA</t>
  </si>
  <si>
    <t>(Número de personas impactadas mediante solicitudes de transparencia en el periodo  / Número de personas a impactar mediante solicitudes de transparencia en el ejercicio) x 100</t>
  </si>
  <si>
    <t>Meta del indicador Programada
(14)</t>
  </si>
  <si>
    <t>Meta del indicador Modificada
(15)</t>
  </si>
  <si>
    <t>1. Estado seguro y justo</t>
  </si>
  <si>
    <t>Comisión de Derechos Humanos del Estado de Aguascalientes
Indicadores de Resultados
Del 01 de Enero al 31 de marzo de 2024</t>
  </si>
  <si>
    <t xml:space="preserve">DEFENSA, PROTECCION PROMOCION Y EDUCACION DE LOS DERECHOS HUMANOS RECONOCIDOS POR EL DERECHO INTERNACIONAL DE LOS DERECHOS HUMANOS Y PLASMADOS EN LA CONSTITUCION POLITICA DE LOS ESTADOS UNIDOS MEXICANOS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</si>
</sst>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4"/>
      <name val="Arial"/>
      <family val="2"/>
    </font>
    <font>
      <b/>
      <sz val="14"/>
      <color rgb="FF006600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0"/>
      <color theme="3" tint="-0.249977111117893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medium">
        <color theme="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3" tint="0.59996337778862885"/>
      </left>
      <right style="medium">
        <color theme="3" tint="0.59996337778862885"/>
      </right>
      <top style="medium">
        <color theme="3" tint="0.59996337778862885"/>
      </top>
      <bottom style="thin">
        <color theme="3" tint="0.59996337778862885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9" fillId="0" borderId="0" applyNumberFormat="0" applyFill="0" applyBorder="0" applyAlignment="0" applyProtection="0"/>
  </cellStyleXfs>
  <cellXfs count="71">
    <xf numFmtId="0" fontId="0" fillId="0" borderId="0" xfId="0"/>
    <xf numFmtId="0" fontId="2" fillId="0" borderId="0" xfId="0" applyFont="1"/>
    <xf numFmtId="0" fontId="3" fillId="0" borderId="0" xfId="0" applyFont="1"/>
    <xf numFmtId="4" fontId="6" fillId="0" borderId="8" xfId="2" applyNumberFormat="1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49" fontId="2" fillId="0" borderId="9" xfId="0" applyNumberFormat="1" applyFont="1" applyBorder="1" applyAlignment="1" applyProtection="1">
      <alignment horizontal="center" vertical="center"/>
      <protection locked="0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vertical="center" wrapText="1"/>
      <protection locked="0"/>
    </xf>
    <xf numFmtId="4" fontId="2" fillId="2" borderId="9" xfId="0" applyNumberFormat="1" applyFont="1" applyFill="1" applyBorder="1" applyAlignment="1">
      <alignment horizontal="center" vertical="center" wrapText="1"/>
    </xf>
    <xf numFmtId="0" fontId="2" fillId="0" borderId="9" xfId="0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/>
      <protection locked="0"/>
    </xf>
    <xf numFmtId="0" fontId="2" fillId="0" borderId="10" xfId="0" applyFont="1" applyBorder="1" applyAlignment="1">
      <alignment horizontal="justify" vertical="center" wrapText="1"/>
    </xf>
    <xf numFmtId="1" fontId="8" fillId="0" borderId="9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 applyProtection="1">
      <alignment horizontal="center" vertical="center" wrapText="1"/>
      <protection locked="0"/>
    </xf>
    <xf numFmtId="4" fontId="2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/>
      <protection locked="0"/>
    </xf>
    <xf numFmtId="1" fontId="7" fillId="0" borderId="9" xfId="0" applyNumberFormat="1" applyFont="1" applyBorder="1" applyAlignment="1" applyProtection="1">
      <alignment horizontal="center" vertical="center" wrapText="1"/>
      <protection locked="0"/>
    </xf>
    <xf numFmtId="10" fontId="7" fillId="0" borderId="9" xfId="0" applyNumberFormat="1" applyFont="1" applyBorder="1" applyAlignment="1" applyProtection="1">
      <alignment horizontal="center" vertical="center" wrapText="1"/>
      <protection locked="0"/>
    </xf>
    <xf numFmtId="49" fontId="2" fillId="0" borderId="11" xfId="0" applyNumberFormat="1" applyFont="1" applyBorder="1" applyAlignment="1" applyProtection="1">
      <alignment horizontal="center" vertical="center"/>
      <protection locked="0"/>
    </xf>
    <xf numFmtId="0" fontId="2" fillId="0" borderId="9" xfId="0" applyFont="1" applyBorder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4" fontId="7" fillId="0" borderId="9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 applyProtection="1">
      <alignment horizontal="center" vertical="center" wrapText="1"/>
      <protection locked="0"/>
    </xf>
    <xf numFmtId="0" fontId="2" fillId="0" borderId="12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/>
    </xf>
    <xf numFmtId="0" fontId="2" fillId="0" borderId="11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>
      <alignment horizontal="center" vertical="center" wrapText="1"/>
    </xf>
    <xf numFmtId="1" fontId="2" fillId="0" borderId="13" xfId="0" applyNumberFormat="1" applyFont="1" applyBorder="1" applyAlignment="1" applyProtection="1">
      <alignment horizontal="center" vertical="center" wrapText="1"/>
      <protection locked="0"/>
    </xf>
    <xf numFmtId="1" fontId="2" fillId="0" borderId="9" xfId="0" applyNumberFormat="1" applyFont="1" applyBorder="1" applyAlignment="1" applyProtection="1">
      <alignment horizontal="center" vertical="center" wrapText="1"/>
      <protection locked="0"/>
    </xf>
    <xf numFmtId="1" fontId="2" fillId="2" borderId="9" xfId="0" applyNumberFormat="1" applyFont="1" applyFill="1" applyBorder="1" applyAlignment="1" applyProtection="1">
      <alignment horizontal="center" vertical="center" wrapText="1"/>
      <protection locked="0"/>
    </xf>
    <xf numFmtId="10" fontId="2" fillId="0" borderId="9" xfId="0" applyNumberFormat="1" applyFont="1" applyBorder="1" applyAlignment="1" applyProtection="1">
      <alignment horizontal="center" vertical="center" wrapText="1"/>
      <protection locked="0"/>
    </xf>
    <xf numFmtId="0" fontId="10" fillId="0" borderId="9" xfId="3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center"/>
      <protection locked="0"/>
    </xf>
    <xf numFmtId="0" fontId="7" fillId="0" borderId="9" xfId="0" applyFont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9" xfId="0" applyFont="1" applyBorder="1" applyAlignment="1" applyProtection="1">
      <alignment horizontal="left" vertical="center" wrapText="1"/>
      <protection locked="0"/>
    </xf>
    <xf numFmtId="49" fontId="2" fillId="0" borderId="9" xfId="0" applyNumberFormat="1" applyFont="1" applyBorder="1" applyAlignment="1" applyProtection="1">
      <alignment vertical="top"/>
      <protection locked="0"/>
    </xf>
    <xf numFmtId="4" fontId="2" fillId="0" borderId="9" xfId="0" applyNumberFormat="1" applyFont="1" applyBorder="1" applyAlignment="1" applyProtection="1">
      <alignment horizontal="right" vertical="top"/>
      <protection locked="0"/>
    </xf>
    <xf numFmtId="0" fontId="2" fillId="0" borderId="9" xfId="0" applyFont="1" applyBorder="1" applyAlignment="1" applyProtection="1">
      <alignment vertical="top"/>
      <protection locked="0"/>
    </xf>
    <xf numFmtId="0" fontId="2" fillId="0" borderId="8" xfId="0" applyFont="1" applyBorder="1" applyAlignment="1" applyProtection="1">
      <alignment horizontal="center" vertical="center"/>
      <protection locked="0"/>
    </xf>
    <xf numFmtId="0" fontId="3" fillId="0" borderId="9" xfId="0" applyFont="1" applyBorder="1" applyAlignment="1" applyProtection="1">
      <alignment horizontal="center" vertical="center" wrapText="1"/>
      <protection locked="0"/>
    </xf>
    <xf numFmtId="0" fontId="3" fillId="0" borderId="14" xfId="0" applyFont="1" applyBorder="1" applyAlignment="1">
      <alignment horizontal="center" vertical="center" wrapText="1"/>
    </xf>
    <xf numFmtId="0" fontId="2" fillId="0" borderId="0" xfId="0" applyFont="1" applyProtection="1">
      <protection locked="0"/>
    </xf>
    <xf numFmtId="0" fontId="2" fillId="0" borderId="0" xfId="0" applyFont="1" applyAlignment="1" applyProtection="1">
      <alignment vertical="top" wrapText="1"/>
      <protection locked="0"/>
    </xf>
    <xf numFmtId="0" fontId="2" fillId="0" borderId="0" xfId="0" applyFont="1" applyAlignment="1" applyProtection="1">
      <alignment vertical="top"/>
      <protection locked="0"/>
    </xf>
    <xf numFmtId="10" fontId="2" fillId="0" borderId="0" xfId="0" applyNumberFormat="1" applyFont="1" applyAlignment="1">
      <alignment vertical="top"/>
    </xf>
    <xf numFmtId="0" fontId="2" fillId="0" borderId="0" xfId="0" applyFont="1" applyAlignment="1">
      <alignment vertical="top"/>
    </xf>
    <xf numFmtId="0" fontId="2" fillId="0" borderId="0" xfId="0" applyFont="1" applyAlignment="1" applyProtection="1">
      <alignment wrapText="1"/>
      <protection locked="0"/>
    </xf>
    <xf numFmtId="1" fontId="2" fillId="0" borderId="0" xfId="0" applyNumberFormat="1" applyFont="1" applyProtection="1">
      <protection locked="0"/>
    </xf>
    <xf numFmtId="0" fontId="7" fillId="2" borderId="9" xfId="0" applyFont="1" applyFill="1" applyBorder="1" applyAlignment="1">
      <alignment vertical="center" wrapText="1"/>
    </xf>
    <xf numFmtId="0" fontId="7" fillId="2" borderId="9" xfId="0" applyFont="1" applyFill="1" applyBorder="1" applyAlignment="1">
      <alignment horizontal="center" vertical="center" wrapText="1"/>
    </xf>
    <xf numFmtId="0" fontId="7" fillId="0" borderId="9" xfId="0" applyFont="1" applyBorder="1" applyAlignment="1" applyProtection="1">
      <alignment vertical="center" wrapText="1"/>
      <protection locked="0"/>
    </xf>
    <xf numFmtId="4" fontId="7" fillId="2" borderId="9" xfId="0" applyNumberFormat="1" applyFont="1" applyFill="1" applyBorder="1" applyAlignment="1">
      <alignment horizontal="center" vertical="center" wrapText="1"/>
    </xf>
    <xf numFmtId="0" fontId="7" fillId="0" borderId="9" xfId="0" applyFont="1" applyBorder="1" applyAlignment="1">
      <alignment horizontal="justify" vertical="center" wrapText="1"/>
    </xf>
    <xf numFmtId="0" fontId="7" fillId="0" borderId="10" xfId="0" applyFont="1" applyBorder="1" applyAlignment="1">
      <alignment horizontal="justify" vertical="center" wrapText="1"/>
    </xf>
    <xf numFmtId="0" fontId="7" fillId="0" borderId="0" xfId="0" applyFont="1"/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horizontal="center" vertical="center" wrapText="1"/>
      <protection locked="0"/>
    </xf>
    <xf numFmtId="0" fontId="5" fillId="2" borderId="5" xfId="1" applyFont="1" applyFill="1" applyBorder="1" applyAlignment="1" applyProtection="1">
      <alignment horizontal="center" vertical="center" wrapText="1"/>
      <protection locked="0"/>
    </xf>
    <xf numFmtId="0" fontId="5" fillId="2" borderId="6" xfId="1" applyFont="1" applyFill="1" applyBorder="1" applyAlignment="1" applyProtection="1">
      <alignment horizontal="center" vertical="center" wrapText="1"/>
      <protection locked="0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7" xfId="1" applyFont="1" applyBorder="1" applyAlignment="1" applyProtection="1">
      <alignment horizontal="center" vertical="center" wrapText="1"/>
      <protection locked="0"/>
    </xf>
    <xf numFmtId="0" fontId="6" fillId="0" borderId="7" xfId="2" applyFont="1" applyBorder="1" applyAlignment="1">
      <alignment horizontal="center" vertical="center" wrapText="1"/>
    </xf>
    <xf numFmtId="0" fontId="6" fillId="0" borderId="8" xfId="2" applyFont="1" applyBorder="1" applyAlignment="1">
      <alignment horizontal="center" vertical="center" wrapText="1"/>
    </xf>
    <xf numFmtId="0" fontId="2" fillId="0" borderId="0" xfId="0" applyFont="1" applyAlignment="1" applyProtection="1">
      <alignment horizontal="center" vertical="center"/>
      <protection locked="0"/>
    </xf>
    <xf numFmtId="0" fontId="6" fillId="0" borderId="7" xfId="0" applyFont="1" applyBorder="1" applyAlignment="1">
      <alignment horizontal="center" vertical="top" wrapText="1"/>
    </xf>
    <xf numFmtId="0" fontId="6" fillId="0" borderId="8" xfId="0" applyFont="1" applyBorder="1" applyAlignment="1">
      <alignment horizontal="center" vertical="top" wrapText="1"/>
    </xf>
  </cellXfs>
  <cellStyles count="4">
    <cellStyle name="Hipervínculo" xfId="3" builtinId="8"/>
    <cellStyle name="Normal" xfId="0" builtinId="0"/>
    <cellStyle name="Normal 2 2" xfId="1" xr:uid="{FE949ECA-DABB-4CC0-BF0B-BEBB575154DF}"/>
    <cellStyle name="Normal_141008Reportes Cuadros Institucionales-sectorialesADV" xfId="2" xr:uid="{DC50DB0D-7828-448F-85DD-93ABE735C3D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AA62C9-F119-4C0A-B10B-507D960224A6}">
  <sheetPr>
    <pageSetUpPr fitToPage="1"/>
  </sheetPr>
  <dimension ref="B1:T21"/>
  <sheetViews>
    <sheetView tabSelected="1" workbookViewId="0">
      <selection activeCell="B8" sqref="B8"/>
    </sheetView>
  </sheetViews>
  <sheetFormatPr baseColWidth="10" defaultColWidth="10.28515625" defaultRowHeight="12.75" x14ac:dyDescent="0.2"/>
  <cols>
    <col min="1" max="1" width="11.7109375" style="1" customWidth="1"/>
    <col min="2" max="2" width="14.5703125" style="43" customWidth="1"/>
    <col min="3" max="3" width="50.42578125" style="48" customWidth="1"/>
    <col min="4" max="4" width="30.5703125" style="43" customWidth="1"/>
    <col min="5" max="5" width="28.140625" style="43" bestFit="1" customWidth="1"/>
    <col min="6" max="11" width="14.5703125" style="43" customWidth="1"/>
    <col min="12" max="12" width="24.85546875" style="43" customWidth="1"/>
    <col min="13" max="13" width="12.5703125" style="43" customWidth="1"/>
    <col min="14" max="14" width="32.28515625" style="43" customWidth="1"/>
    <col min="15" max="15" width="17" style="43" customWidth="1"/>
    <col min="16" max="16" width="14.85546875" style="43" customWidth="1"/>
    <col min="17" max="17" width="13.140625" style="43" customWidth="1"/>
    <col min="18" max="18" width="20.42578125" style="1" customWidth="1"/>
    <col min="19" max="19" width="21.28515625" style="1" customWidth="1"/>
    <col min="20" max="20" width="16.42578125" style="1" customWidth="1"/>
    <col min="21" max="16384" width="10.28515625" style="1"/>
  </cols>
  <sheetData>
    <row r="1" spans="2:20" ht="18" x14ac:dyDescent="0.2">
      <c r="B1" s="57"/>
      <c r="C1" s="58"/>
      <c r="D1" s="58"/>
      <c r="E1" s="58"/>
      <c r="F1" s="58"/>
      <c r="G1" s="58"/>
      <c r="H1" s="58"/>
      <c r="I1" s="58"/>
      <c r="J1" s="58"/>
      <c r="K1" s="58"/>
      <c r="L1" s="58"/>
      <c r="M1" s="58"/>
      <c r="N1" s="58"/>
      <c r="O1" s="58"/>
      <c r="P1" s="58"/>
      <c r="Q1" s="58"/>
      <c r="R1" s="58"/>
      <c r="S1" s="58"/>
      <c r="T1" s="59"/>
    </row>
    <row r="2" spans="2:20" ht="60.75" customHeight="1" x14ac:dyDescent="0.2">
      <c r="B2" s="60" t="s">
        <v>65</v>
      </c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2"/>
    </row>
    <row r="3" spans="2:20" s="2" customFormat="1" ht="12.75" customHeight="1" x14ac:dyDescent="0.2">
      <c r="B3" s="63" t="s">
        <v>0</v>
      </c>
      <c r="C3" s="63" t="s">
        <v>1</v>
      </c>
      <c r="D3" s="63" t="s">
        <v>2</v>
      </c>
      <c r="E3" s="63" t="s">
        <v>3</v>
      </c>
      <c r="F3" s="65" t="s">
        <v>4</v>
      </c>
      <c r="G3" s="65"/>
      <c r="H3" s="65"/>
      <c r="I3" s="65"/>
      <c r="J3" s="65"/>
      <c r="K3" s="63" t="s">
        <v>5</v>
      </c>
      <c r="L3" s="66" t="s">
        <v>6</v>
      </c>
      <c r="M3" s="66" t="s">
        <v>7</v>
      </c>
      <c r="N3" s="66" t="s">
        <v>8</v>
      </c>
      <c r="O3" s="66" t="s">
        <v>62</v>
      </c>
      <c r="P3" s="66" t="s">
        <v>63</v>
      </c>
      <c r="Q3" s="66" t="s">
        <v>9</v>
      </c>
      <c r="R3" s="66" t="s">
        <v>10</v>
      </c>
      <c r="S3" s="69" t="s">
        <v>11</v>
      </c>
      <c r="T3" s="66" t="s">
        <v>12</v>
      </c>
    </row>
    <row r="4" spans="2:20" s="2" customFormat="1" ht="60" customHeight="1" thickBot="1" x14ac:dyDescent="0.25">
      <c r="B4" s="64"/>
      <c r="C4" s="64"/>
      <c r="D4" s="64"/>
      <c r="E4" s="64"/>
      <c r="F4" s="3" t="s">
        <v>13</v>
      </c>
      <c r="G4" s="3" t="s">
        <v>14</v>
      </c>
      <c r="H4" s="3" t="s">
        <v>15</v>
      </c>
      <c r="I4" s="4" t="s">
        <v>16</v>
      </c>
      <c r="J4" s="4" t="s">
        <v>17</v>
      </c>
      <c r="K4" s="64"/>
      <c r="L4" s="67"/>
      <c r="M4" s="67"/>
      <c r="N4" s="67"/>
      <c r="O4" s="67"/>
      <c r="P4" s="67"/>
      <c r="Q4" s="67"/>
      <c r="R4" s="67"/>
      <c r="S4" s="70"/>
      <c r="T4" s="67"/>
    </row>
    <row r="5" spans="2:20" s="56" customFormat="1" ht="77.25" thickBot="1" x14ac:dyDescent="0.25">
      <c r="B5" s="5" t="s">
        <v>18</v>
      </c>
      <c r="C5" s="50" t="s">
        <v>66</v>
      </c>
      <c r="D5" s="51" t="s">
        <v>20</v>
      </c>
      <c r="E5" s="52" t="s">
        <v>21</v>
      </c>
      <c r="F5" s="53">
        <v>22887800</v>
      </c>
      <c r="G5" s="53">
        <v>25190773.489999998</v>
      </c>
      <c r="H5" s="53">
        <v>6557337</v>
      </c>
      <c r="I5" s="53">
        <v>6261877.4500000002</v>
      </c>
      <c r="J5" s="53">
        <v>6261877.4500000002</v>
      </c>
      <c r="K5" s="11" t="s">
        <v>22</v>
      </c>
      <c r="L5" s="54" t="s">
        <v>23</v>
      </c>
      <c r="M5" s="11" t="s">
        <v>24</v>
      </c>
      <c r="N5" s="55" t="s">
        <v>25</v>
      </c>
      <c r="O5" s="13">
        <f>O7+O13</f>
        <v>242241</v>
      </c>
      <c r="P5" s="13">
        <f>P7+P13</f>
        <v>242241</v>
      </c>
      <c r="Q5" s="13">
        <f t="shared" ref="Q5" si="0">Q7+Q13</f>
        <v>93792</v>
      </c>
      <c r="R5" s="18">
        <f t="shared" ref="R5:R16" si="1">Q5/P5</f>
        <v>0.38718466320730183</v>
      </c>
      <c r="S5" s="23" t="s">
        <v>64</v>
      </c>
      <c r="T5" s="11" t="s">
        <v>26</v>
      </c>
    </row>
    <row r="6" spans="2:20" ht="77.25" thickBot="1" x14ac:dyDescent="0.25">
      <c r="B6" s="5" t="s">
        <v>18</v>
      </c>
      <c r="C6" s="6" t="s">
        <v>19</v>
      </c>
      <c r="D6" s="7" t="s">
        <v>20</v>
      </c>
      <c r="E6" s="8" t="s">
        <v>27</v>
      </c>
      <c r="F6" s="9"/>
      <c r="G6" s="15"/>
      <c r="H6" s="15"/>
      <c r="I6" s="15"/>
      <c r="J6" s="15"/>
      <c r="K6" s="10" t="s">
        <v>22</v>
      </c>
      <c r="L6" s="8" t="s">
        <v>28</v>
      </c>
      <c r="M6" s="10" t="s">
        <v>29</v>
      </c>
      <c r="N6" s="12" t="s">
        <v>30</v>
      </c>
      <c r="O6" s="16">
        <f>O11</f>
        <v>300</v>
      </c>
      <c r="P6" s="16">
        <f t="shared" ref="P6:Q6" si="2">P11</f>
        <v>300</v>
      </c>
      <c r="Q6" s="16">
        <f t="shared" si="2"/>
        <v>99</v>
      </c>
      <c r="R6" s="18">
        <f>Q6/P6</f>
        <v>0.33</v>
      </c>
      <c r="S6" s="14" t="s">
        <v>64</v>
      </c>
      <c r="T6" s="10" t="s">
        <v>26</v>
      </c>
    </row>
    <row r="7" spans="2:20" s="25" customFormat="1" ht="76.5" x14ac:dyDescent="0.25">
      <c r="B7" s="19" t="s">
        <v>18</v>
      </c>
      <c r="C7" s="20" t="s">
        <v>19</v>
      </c>
      <c r="D7" s="21" t="s">
        <v>20</v>
      </c>
      <c r="E7" s="8" t="s">
        <v>27</v>
      </c>
      <c r="F7" s="22">
        <v>22212206.75</v>
      </c>
      <c r="G7" s="22">
        <v>23790184.239999998</v>
      </c>
      <c r="H7" s="22">
        <v>4117765.36</v>
      </c>
      <c r="I7" s="22">
        <v>3225611.26</v>
      </c>
      <c r="J7" s="22">
        <v>3225611.26</v>
      </c>
      <c r="K7" s="10" t="s">
        <v>22</v>
      </c>
      <c r="L7" s="23" t="s">
        <v>31</v>
      </c>
      <c r="M7" s="11" t="s">
        <v>32</v>
      </c>
      <c r="N7" s="24" t="s">
        <v>33</v>
      </c>
      <c r="O7" s="17">
        <f>O8+O9+O10+O11+O12</f>
        <v>2111</v>
      </c>
      <c r="P7" s="17">
        <f>P8+P9+P10+P11+P12</f>
        <v>2111</v>
      </c>
      <c r="Q7" s="17">
        <f>Q8+Q9+Q10+Q11+Q12</f>
        <v>758</v>
      </c>
      <c r="R7" s="18">
        <f t="shared" si="1"/>
        <v>0.35907153008053055</v>
      </c>
      <c r="S7" s="23" t="s">
        <v>64</v>
      </c>
      <c r="T7" s="11" t="s">
        <v>34</v>
      </c>
    </row>
    <row r="8" spans="2:20" s="25" customFormat="1" ht="63.75" x14ac:dyDescent="0.25">
      <c r="B8" s="19" t="s">
        <v>35</v>
      </c>
      <c r="C8" s="6" t="s">
        <v>19</v>
      </c>
      <c r="D8" s="7" t="s">
        <v>20</v>
      </c>
      <c r="E8" s="8" t="s">
        <v>27</v>
      </c>
      <c r="F8" s="15"/>
      <c r="G8" s="15"/>
      <c r="H8" s="15"/>
      <c r="I8" s="15"/>
      <c r="J8" s="15"/>
      <c r="K8" s="10"/>
      <c r="L8" s="14" t="s">
        <v>36</v>
      </c>
      <c r="M8" s="26" t="s">
        <v>37</v>
      </c>
      <c r="N8" s="27" t="s">
        <v>38</v>
      </c>
      <c r="O8" s="28">
        <v>1000</v>
      </c>
      <c r="P8" s="29">
        <f>O8</f>
        <v>1000</v>
      </c>
      <c r="Q8" s="30">
        <v>346</v>
      </c>
      <c r="R8" s="31">
        <f t="shared" si="1"/>
        <v>0.34599999999999997</v>
      </c>
      <c r="S8" s="14" t="s">
        <v>64</v>
      </c>
      <c r="T8" s="32" t="s">
        <v>39</v>
      </c>
    </row>
    <row r="9" spans="2:20" s="25" customFormat="1" ht="63.75" x14ac:dyDescent="0.25">
      <c r="B9" s="19" t="s">
        <v>40</v>
      </c>
      <c r="C9" s="6" t="s">
        <v>19</v>
      </c>
      <c r="D9" s="7" t="s">
        <v>20</v>
      </c>
      <c r="E9" s="8" t="s">
        <v>27</v>
      </c>
      <c r="F9" s="15"/>
      <c r="G9" s="15"/>
      <c r="H9" s="15"/>
      <c r="I9" s="15"/>
      <c r="J9" s="15"/>
      <c r="K9" s="10"/>
      <c r="L9" s="14" t="s">
        <v>41</v>
      </c>
      <c r="M9" s="26" t="s">
        <v>37</v>
      </c>
      <c r="N9" s="27" t="s">
        <v>42</v>
      </c>
      <c r="O9" s="28">
        <v>300</v>
      </c>
      <c r="P9" s="29">
        <f t="shared" ref="P9:P12" si="3">O9</f>
        <v>300</v>
      </c>
      <c r="Q9" s="30">
        <v>118</v>
      </c>
      <c r="R9" s="31">
        <f t="shared" si="1"/>
        <v>0.39333333333333331</v>
      </c>
      <c r="S9" s="14" t="s">
        <v>64</v>
      </c>
      <c r="T9" s="32" t="s">
        <v>39</v>
      </c>
    </row>
    <row r="10" spans="2:20" s="25" customFormat="1" ht="63.75" x14ac:dyDescent="0.25">
      <c r="B10" s="19" t="s">
        <v>43</v>
      </c>
      <c r="C10" s="6" t="s">
        <v>19</v>
      </c>
      <c r="D10" s="7" t="s">
        <v>20</v>
      </c>
      <c r="E10" s="8" t="s">
        <v>27</v>
      </c>
      <c r="F10" s="15"/>
      <c r="G10" s="15"/>
      <c r="H10" s="15"/>
      <c r="I10" s="15"/>
      <c r="J10" s="15"/>
      <c r="K10" s="10"/>
      <c r="L10" s="14" t="s">
        <v>44</v>
      </c>
      <c r="M10" s="26" t="s">
        <v>37</v>
      </c>
      <c r="N10" s="27" t="s">
        <v>45</v>
      </c>
      <c r="O10" s="28">
        <v>450</v>
      </c>
      <c r="P10" s="29">
        <f t="shared" si="3"/>
        <v>450</v>
      </c>
      <c r="Q10" s="30">
        <v>178</v>
      </c>
      <c r="R10" s="31">
        <f t="shared" si="1"/>
        <v>0.39555555555555555</v>
      </c>
      <c r="S10" s="14" t="s">
        <v>64</v>
      </c>
      <c r="T10" s="32" t="s">
        <v>39</v>
      </c>
    </row>
    <row r="11" spans="2:20" s="25" customFormat="1" ht="63.75" x14ac:dyDescent="0.25">
      <c r="B11" s="19" t="s">
        <v>46</v>
      </c>
      <c r="C11" s="6" t="s">
        <v>19</v>
      </c>
      <c r="D11" s="7" t="s">
        <v>20</v>
      </c>
      <c r="E11" s="8" t="s">
        <v>27</v>
      </c>
      <c r="F11" s="15"/>
      <c r="G11" s="15"/>
      <c r="H11" s="15"/>
      <c r="I11" s="15"/>
      <c r="J11" s="15"/>
      <c r="K11" s="10"/>
      <c r="L11" s="14" t="s">
        <v>47</v>
      </c>
      <c r="M11" s="26" t="s">
        <v>37</v>
      </c>
      <c r="N11" s="27" t="s">
        <v>48</v>
      </c>
      <c r="O11" s="28">
        <v>300</v>
      </c>
      <c r="P11" s="29">
        <f t="shared" si="3"/>
        <v>300</v>
      </c>
      <c r="Q11" s="30">
        <v>99</v>
      </c>
      <c r="R11" s="31">
        <f t="shared" si="1"/>
        <v>0.33</v>
      </c>
      <c r="S11" s="14" t="s">
        <v>64</v>
      </c>
      <c r="T11" s="32" t="s">
        <v>39</v>
      </c>
    </row>
    <row r="12" spans="2:20" s="25" customFormat="1" ht="63.75" x14ac:dyDescent="0.25">
      <c r="B12" s="19" t="s">
        <v>49</v>
      </c>
      <c r="C12" s="6" t="s">
        <v>19</v>
      </c>
      <c r="D12" s="7" t="s">
        <v>20</v>
      </c>
      <c r="E12" s="8" t="s">
        <v>27</v>
      </c>
      <c r="F12" s="15"/>
      <c r="G12" s="15"/>
      <c r="H12" s="15"/>
      <c r="I12" s="15"/>
      <c r="J12" s="15"/>
      <c r="K12" s="10"/>
      <c r="L12" s="14" t="s">
        <v>50</v>
      </c>
      <c r="M12" s="26" t="s">
        <v>37</v>
      </c>
      <c r="N12" s="27" t="s">
        <v>51</v>
      </c>
      <c r="O12" s="28">
        <v>61</v>
      </c>
      <c r="P12" s="29">
        <f t="shared" si="3"/>
        <v>61</v>
      </c>
      <c r="Q12" s="30">
        <v>17</v>
      </c>
      <c r="R12" s="31">
        <f t="shared" si="1"/>
        <v>0.27868852459016391</v>
      </c>
      <c r="S12" s="14" t="s">
        <v>64</v>
      </c>
      <c r="T12" s="32" t="s">
        <v>39</v>
      </c>
    </row>
    <row r="13" spans="2:20" s="25" customFormat="1" ht="128.25" thickBot="1" x14ac:dyDescent="0.3">
      <c r="B13" s="33" t="s">
        <v>18</v>
      </c>
      <c r="C13" s="34" t="s">
        <v>19</v>
      </c>
      <c r="D13" s="35" t="s">
        <v>20</v>
      </c>
      <c r="E13" s="36" t="s">
        <v>52</v>
      </c>
      <c r="F13" s="22">
        <f>F5-F7</f>
        <v>675593.25</v>
      </c>
      <c r="G13" s="22">
        <f t="shared" ref="G13:J13" si="4">G5-G7</f>
        <v>1400589.25</v>
      </c>
      <c r="H13" s="22">
        <f t="shared" si="4"/>
        <v>2439571.64</v>
      </c>
      <c r="I13" s="22">
        <f t="shared" si="4"/>
        <v>3036266.1900000004</v>
      </c>
      <c r="J13" s="22">
        <f t="shared" si="4"/>
        <v>3036266.1900000004</v>
      </c>
      <c r="K13" s="11" t="s">
        <v>22</v>
      </c>
      <c r="L13" s="23" t="s">
        <v>53</v>
      </c>
      <c r="M13" s="11" t="s">
        <v>32</v>
      </c>
      <c r="N13" s="24" t="s">
        <v>54</v>
      </c>
      <c r="O13" s="17">
        <f>O14+O15+O16</f>
        <v>240130</v>
      </c>
      <c r="P13" s="17">
        <f t="shared" ref="P13:Q13" si="5">P14+P15+P16</f>
        <v>240130</v>
      </c>
      <c r="Q13" s="17">
        <f t="shared" si="5"/>
        <v>93034</v>
      </c>
      <c r="R13" s="18">
        <f t="shared" si="1"/>
        <v>0.38743180777079084</v>
      </c>
      <c r="S13" s="23" t="s">
        <v>64</v>
      </c>
      <c r="T13" s="11" t="s">
        <v>34</v>
      </c>
    </row>
    <row r="14" spans="2:20" ht="76.5" x14ac:dyDescent="0.2">
      <c r="B14" s="37" t="s">
        <v>55</v>
      </c>
      <c r="C14" s="6" t="s">
        <v>19</v>
      </c>
      <c r="D14" s="7" t="s">
        <v>20</v>
      </c>
      <c r="E14" s="8" t="s">
        <v>27</v>
      </c>
      <c r="F14" s="38"/>
      <c r="G14" s="38"/>
      <c r="H14" s="38"/>
      <c r="I14" s="38"/>
      <c r="J14" s="38"/>
      <c r="K14" s="39"/>
      <c r="L14" s="14" t="s">
        <v>58</v>
      </c>
      <c r="M14" s="10" t="s">
        <v>37</v>
      </c>
      <c r="N14" s="42" t="s">
        <v>59</v>
      </c>
      <c r="O14" s="29">
        <v>55000</v>
      </c>
      <c r="P14" s="29">
        <f>O14</f>
        <v>55000</v>
      </c>
      <c r="Q14" s="30">
        <v>23722</v>
      </c>
      <c r="R14" s="31">
        <f t="shared" si="1"/>
        <v>0.43130909090909092</v>
      </c>
      <c r="S14" s="14" t="s">
        <v>64</v>
      </c>
      <c r="T14" s="32" t="s">
        <v>39</v>
      </c>
    </row>
    <row r="15" spans="2:20" ht="76.5" x14ac:dyDescent="0.2">
      <c r="B15" s="37" t="s">
        <v>55</v>
      </c>
      <c r="C15" s="6" t="s">
        <v>19</v>
      </c>
      <c r="D15" s="7" t="s">
        <v>20</v>
      </c>
      <c r="E15" s="8" t="s">
        <v>27</v>
      </c>
      <c r="F15" s="38"/>
      <c r="G15" s="38"/>
      <c r="H15" s="38"/>
      <c r="I15" s="38"/>
      <c r="J15" s="38"/>
      <c r="K15" s="39"/>
      <c r="L15" s="41" t="s">
        <v>56</v>
      </c>
      <c r="M15" s="40" t="s">
        <v>37</v>
      </c>
      <c r="N15" s="27" t="s">
        <v>57</v>
      </c>
      <c r="O15" s="29">
        <v>185000</v>
      </c>
      <c r="P15" s="29">
        <f t="shared" ref="P15:P16" si="6">O15</f>
        <v>185000</v>
      </c>
      <c r="Q15" s="30">
        <v>69276</v>
      </c>
      <c r="R15" s="31">
        <f t="shared" si="1"/>
        <v>0.37446486486486485</v>
      </c>
      <c r="S15" s="14" t="s">
        <v>64</v>
      </c>
      <c r="T15" s="32" t="s">
        <v>39</v>
      </c>
    </row>
    <row r="16" spans="2:20" ht="76.5" x14ac:dyDescent="0.2">
      <c r="B16" s="37" t="s">
        <v>55</v>
      </c>
      <c r="C16" s="6" t="s">
        <v>19</v>
      </c>
      <c r="D16" s="7" t="s">
        <v>20</v>
      </c>
      <c r="E16" s="8" t="s">
        <v>27</v>
      </c>
      <c r="F16" s="38"/>
      <c r="G16" s="38"/>
      <c r="H16" s="38"/>
      <c r="I16" s="38"/>
      <c r="J16" s="38"/>
      <c r="K16" s="39"/>
      <c r="L16" s="14" t="s">
        <v>60</v>
      </c>
      <c r="M16" s="10" t="s">
        <v>37</v>
      </c>
      <c r="N16" s="27" t="s">
        <v>61</v>
      </c>
      <c r="O16" s="29">
        <v>130</v>
      </c>
      <c r="P16" s="29">
        <f t="shared" si="6"/>
        <v>130</v>
      </c>
      <c r="Q16" s="30">
        <v>36</v>
      </c>
      <c r="R16" s="31">
        <f t="shared" si="1"/>
        <v>0.27692307692307694</v>
      </c>
      <c r="S16" s="14" t="s">
        <v>64</v>
      </c>
      <c r="T16" s="32" t="s">
        <v>39</v>
      </c>
    </row>
    <row r="17" spans="2:20" x14ac:dyDescent="0.2">
      <c r="C17" s="44"/>
      <c r="D17" s="44"/>
      <c r="E17" s="45"/>
      <c r="F17" s="45"/>
      <c r="G17" s="45"/>
      <c r="H17" s="45"/>
      <c r="I17" s="45"/>
      <c r="J17" s="45"/>
      <c r="K17" s="45"/>
      <c r="L17" s="44"/>
      <c r="M17" s="45"/>
      <c r="N17" s="45"/>
      <c r="O17" s="45"/>
      <c r="P17" s="45"/>
      <c r="Q17" s="45"/>
      <c r="R17" s="46"/>
      <c r="S17" s="47"/>
      <c r="T17" s="47"/>
    </row>
    <row r="18" spans="2:20" x14ac:dyDescent="0.2">
      <c r="B18" s="68"/>
      <c r="C18" s="68"/>
      <c r="D18" s="68"/>
      <c r="E18" s="68"/>
      <c r="F18" s="68"/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spans="2:20" x14ac:dyDescent="0.2">
      <c r="O19" s="49"/>
      <c r="Q19" s="49"/>
    </row>
    <row r="21" spans="2:20" x14ac:dyDescent="0.2">
      <c r="O21" s="49"/>
    </row>
  </sheetData>
  <mergeCells count="18">
    <mergeCell ref="B18:T18"/>
    <mergeCell ref="N3:N4"/>
    <mergeCell ref="O3:O4"/>
    <mergeCell ref="P3:P4"/>
    <mergeCell ref="Q3:Q4"/>
    <mergeCell ref="R3:R4"/>
    <mergeCell ref="S3:S4"/>
    <mergeCell ref="B1:T1"/>
    <mergeCell ref="B2:T2"/>
    <mergeCell ref="B3:B4"/>
    <mergeCell ref="C3:C4"/>
    <mergeCell ref="D3:D4"/>
    <mergeCell ref="E3:E4"/>
    <mergeCell ref="F3:J3"/>
    <mergeCell ref="K3:K4"/>
    <mergeCell ref="L3:L4"/>
    <mergeCell ref="M3:M4"/>
    <mergeCell ref="T3:T4"/>
  </mergeCells>
  <pageMargins left="0.7" right="0.7" top="0.75" bottom="0.75" header="0.3" footer="0.3"/>
  <pageSetup paperSize="345" scale="34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Hoja1</vt:lpstr>
      <vt:lpstr>Hoja1!Área_de_impresión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Berumen</dc:creator>
  <cp:lastModifiedBy>Comision Estatal</cp:lastModifiedBy>
  <cp:lastPrinted>2024-05-14T19:34:54Z</cp:lastPrinted>
  <dcterms:created xsi:type="dcterms:W3CDTF">2022-02-02T21:02:30Z</dcterms:created>
  <dcterms:modified xsi:type="dcterms:W3CDTF">2024-05-14T19:45:29Z</dcterms:modified>
</cp:coreProperties>
</file>